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uenl-my.sharepoint.com/personal/l_p_vernet_student_tue_nl/Documents/"/>
    </mc:Choice>
  </mc:AlternateContent>
  <xr:revisionPtr revIDLastSave="55" documentId="8_{7CAFEC9C-9905-495D-BFFA-A44E8A139D8C}" xr6:coauthVersionLast="47" xr6:coauthVersionMax="47" xr10:uidLastSave="{1840C34E-334E-4B72-9127-6E9484227E79}"/>
  <bookViews>
    <workbookView xWindow="-28920" yWindow="-120" windowWidth="29040" windowHeight="15720" xr2:uid="{AD649121-6E7E-4D03-A518-CC136E7609C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1" l="1"/>
  <c r="L29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30" i="1"/>
  <c r="L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30" i="1"/>
  <c r="K3" i="1"/>
  <c r="J6" i="1"/>
  <c r="H4" i="1"/>
  <c r="H5" i="1"/>
  <c r="H6" i="1"/>
  <c r="H7" i="1"/>
  <c r="J7" i="1" s="1"/>
  <c r="H8" i="1"/>
  <c r="H9" i="1"/>
  <c r="H10" i="1"/>
  <c r="J10" i="1" s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I27" i="1" s="1"/>
  <c r="H28" i="1"/>
  <c r="H29" i="1"/>
  <c r="H30" i="1"/>
  <c r="H3" i="1"/>
  <c r="G4" i="1"/>
  <c r="I4" i="1" s="1"/>
  <c r="G5" i="1"/>
  <c r="G6" i="1"/>
  <c r="I6" i="1" s="1"/>
  <c r="G7" i="1"/>
  <c r="G8" i="1"/>
  <c r="G9" i="1"/>
  <c r="G10" i="1"/>
  <c r="G11" i="1"/>
  <c r="G12" i="1"/>
  <c r="G13" i="1"/>
  <c r="G14" i="1"/>
  <c r="G15" i="1"/>
  <c r="G16" i="1"/>
  <c r="G17" i="1"/>
  <c r="G18" i="1"/>
  <c r="I18" i="1" s="1"/>
  <c r="G19" i="1"/>
  <c r="I19" i="1" s="1"/>
  <c r="G20" i="1"/>
  <c r="J20" i="1" s="1"/>
  <c r="G21" i="1"/>
  <c r="I21" i="1" s="1"/>
  <c r="G22" i="1"/>
  <c r="J22" i="1" s="1"/>
  <c r="G23" i="1"/>
  <c r="I23" i="1" s="1"/>
  <c r="G24" i="1"/>
  <c r="G25" i="1"/>
  <c r="J25" i="1" s="1"/>
  <c r="G26" i="1"/>
  <c r="J26" i="1" s="1"/>
  <c r="G27" i="1"/>
  <c r="J27" i="1" s="1"/>
  <c r="G28" i="1"/>
  <c r="G29" i="1"/>
  <c r="G30" i="1"/>
  <c r="G3" i="1"/>
  <c r="I3" i="1" s="1"/>
  <c r="I29" i="1" l="1"/>
  <c r="I30" i="1"/>
  <c r="I28" i="1"/>
  <c r="I26" i="1"/>
  <c r="I25" i="1"/>
  <c r="J24" i="1"/>
  <c r="I14" i="1"/>
  <c r="I13" i="1"/>
  <c r="I15" i="1"/>
  <c r="I17" i="1"/>
  <c r="I16" i="1"/>
  <c r="J15" i="1"/>
  <c r="J13" i="1"/>
  <c r="J12" i="1"/>
  <c r="I11" i="1"/>
  <c r="J11" i="1"/>
  <c r="I10" i="1"/>
  <c r="I9" i="1"/>
  <c r="J9" i="1"/>
  <c r="I8" i="1"/>
  <c r="I7" i="1"/>
  <c r="I5" i="1"/>
  <c r="J21" i="1"/>
  <c r="J8" i="1"/>
  <c r="I24" i="1"/>
  <c r="I12" i="1"/>
  <c r="J23" i="1"/>
  <c r="I22" i="1"/>
  <c r="J30" i="1"/>
  <c r="J18" i="1"/>
  <c r="J5" i="1"/>
  <c r="J19" i="1"/>
  <c r="J29" i="1"/>
  <c r="J17" i="1"/>
  <c r="J4" i="1"/>
  <c r="I20" i="1"/>
  <c r="J3" i="1"/>
  <c r="J28" i="1"/>
  <c r="J16" i="1"/>
  <c r="J14" i="1"/>
</calcChain>
</file>

<file path=xl/sharedStrings.xml><?xml version="1.0" encoding="utf-8"?>
<sst xmlns="http://schemas.openxmlformats.org/spreadsheetml/2006/main" count="72" uniqueCount="43">
  <si>
    <t>Dranken</t>
  </si>
  <si>
    <t>Soort</t>
  </si>
  <si>
    <t>Muntprijs</t>
  </si>
  <si>
    <t>Aantal munten</t>
  </si>
  <si>
    <t>Prijs</t>
  </si>
  <si>
    <t>Wat is voordeliger?</t>
  </si>
  <si>
    <t>Pilsje</t>
  </si>
  <si>
    <t>Hertog jan Bock</t>
  </si>
  <si>
    <t>Fransiskaner</t>
  </si>
  <si>
    <t>Leffe blond</t>
  </si>
  <si>
    <t>Leffe bruin</t>
  </si>
  <si>
    <t>Victoria Trapist</t>
  </si>
  <si>
    <t>Karmeliet</t>
  </si>
  <si>
    <t>Jupiler 0.0</t>
  </si>
  <si>
    <t>Fransiskaner 0.0</t>
  </si>
  <si>
    <t>Frisdrank</t>
  </si>
  <si>
    <t>Water</t>
  </si>
  <si>
    <t>Fernandez</t>
  </si>
  <si>
    <t>Appelsap</t>
  </si>
  <si>
    <t>Fristi</t>
  </si>
  <si>
    <t>Caprisun</t>
  </si>
  <si>
    <t>Powerade</t>
  </si>
  <si>
    <t>Red Bull</t>
  </si>
  <si>
    <t>Monster Energy</t>
  </si>
  <si>
    <t>Koffie</t>
  </si>
  <si>
    <t>Cappuccino</t>
  </si>
  <si>
    <t>Espresso</t>
  </si>
  <si>
    <t>Thee</t>
  </si>
  <si>
    <t>Warme choco</t>
  </si>
  <si>
    <t>Warme choco met slagroom</t>
  </si>
  <si>
    <t>Chocomel</t>
  </si>
  <si>
    <t>Bier</t>
  </si>
  <si>
    <t>water</t>
  </si>
  <si>
    <t>frisdrank</t>
  </si>
  <si>
    <t>warme drank</t>
  </si>
  <si>
    <t>Warme choco met rum</t>
  </si>
  <si>
    <t>Pin</t>
  </si>
  <si>
    <t>Munten</t>
  </si>
  <si>
    <t>Prijs/cl</t>
  </si>
  <si>
    <t>Voordeliger per drankje?</t>
  </si>
  <si>
    <t>Alcohol (%)</t>
  </si>
  <si>
    <t>Alcohol/euro</t>
  </si>
  <si>
    <t>Hoeveelheid (cl)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</si>
</sst>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[$€-2]\ * #,##0.00_ ;_ [$€-2]\ * \-#,##0.00_ ;_ [$€-2]\ * &quot;-&quot;??_ ;_ @_ "/>
    <numFmt numFmtId="165" formatCode="&quot;€&quot;\ #,##0.00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9" fontId="0" fillId="0" borderId="0" xfId="1" applyFont="1"/>
    <xf numFmtId="165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70B55-0C17-4ED0-90C9-62F3178A49C0}">
  <dimension ref="A1:L30"/>
  <sheetViews>
    <sheetView tabSelected="1" workbookViewId="0">
      <selection activeCell="G9" sqref="G9"/>
    </sheetView>
  </sheetViews>
  <sheetFormatPr defaultRowHeight="14.4" x14ac:dyDescent="0.3"/>
  <cols>
    <col min="1" max="1" width="23.88671875" customWidth="1"/>
    <col min="3" max="3" width="11.5546875" customWidth="1"/>
    <col min="4" max="4" width="11.5546875" style="2" customWidth="1"/>
    <col min="5" max="5" width="8.88671875" style="1"/>
    <col min="6" max="6" width="13.21875" customWidth="1"/>
    <col min="7" max="8" width="13.21875" style="1" customWidth="1"/>
    <col min="9" max="10" width="16.77734375" customWidth="1"/>
    <col min="12" max="12" width="8.88671875" style="3"/>
  </cols>
  <sheetData>
    <row r="1" spans="1:12" x14ac:dyDescent="0.3">
      <c r="A1" t="s">
        <v>2</v>
      </c>
      <c r="B1">
        <v>3</v>
      </c>
      <c r="G1" s="1" t="s">
        <v>38</v>
      </c>
      <c r="H1" s="1" t="s">
        <v>38</v>
      </c>
      <c r="K1" t="s">
        <v>41</v>
      </c>
    </row>
    <row r="2" spans="1:12" x14ac:dyDescent="0.3">
      <c r="A2" t="s">
        <v>0</v>
      </c>
      <c r="B2" t="s">
        <v>1</v>
      </c>
      <c r="C2" t="s">
        <v>42</v>
      </c>
      <c r="D2" s="2" t="s">
        <v>40</v>
      </c>
      <c r="E2" s="1" t="s">
        <v>4</v>
      </c>
      <c r="F2" t="s">
        <v>3</v>
      </c>
      <c r="G2" s="1" t="s">
        <v>36</v>
      </c>
      <c r="H2" s="1" t="s">
        <v>37</v>
      </c>
      <c r="I2" t="s">
        <v>5</v>
      </c>
      <c r="J2" t="s">
        <v>39</v>
      </c>
      <c r="K2" t="s">
        <v>36</v>
      </c>
      <c r="L2" s="3" t="s">
        <v>37</v>
      </c>
    </row>
    <row r="3" spans="1:12" x14ac:dyDescent="0.3">
      <c r="A3" t="s">
        <v>6</v>
      </c>
      <c r="B3" t="s">
        <v>31</v>
      </c>
      <c r="C3">
        <v>250</v>
      </c>
      <c r="D3" s="2">
        <v>0.05</v>
      </c>
      <c r="E3" s="1">
        <v>3.3</v>
      </c>
      <c r="F3">
        <v>1</v>
      </c>
      <c r="G3" s="1">
        <f>E3/C3</f>
        <v>1.32E-2</v>
      </c>
      <c r="H3" s="1">
        <f>(F3*B$1)/C3</f>
        <v>1.2E-2</v>
      </c>
      <c r="I3" t="str">
        <f>IF(G3=H3,"-",INDEX(G$2:H$2,1,MATCH(MIN(G3:H3),G3:H3,0)))</f>
        <v>Munten</v>
      </c>
      <c r="J3" s="1">
        <f>(MAX(G3:H3)-MIN(G3:H3))*C3</f>
        <v>0.29999999999999993</v>
      </c>
      <c r="K3" s="1">
        <f>(C3*D3)/E3</f>
        <v>3.7878787878787881</v>
      </c>
      <c r="L3" s="3">
        <f>C3*D3/(F3*B$1)</f>
        <v>4.166666666666667</v>
      </c>
    </row>
    <row r="4" spans="1:12" x14ac:dyDescent="0.3">
      <c r="A4" t="s">
        <v>6</v>
      </c>
      <c r="B4" t="s">
        <v>31</v>
      </c>
      <c r="C4">
        <v>500</v>
      </c>
      <c r="D4" s="2">
        <v>0.05</v>
      </c>
      <c r="E4" s="1">
        <v>6.6</v>
      </c>
      <c r="F4">
        <v>2</v>
      </c>
      <c r="G4" s="1">
        <f t="shared" ref="G4:G30" si="0">E4/C4</f>
        <v>1.32E-2</v>
      </c>
      <c r="H4" s="1">
        <f t="shared" ref="H4:H30" si="1">(F4*B$1)/C4</f>
        <v>1.2E-2</v>
      </c>
      <c r="I4" t="str">
        <f t="shared" ref="I4:I30" si="2">IF(G4=H4,"-",INDEX(G$2:H$2,1,MATCH(MIN(G4:H4),G4:H4,0)))</f>
        <v>Munten</v>
      </c>
      <c r="J4" s="1">
        <f t="shared" ref="J4:J30" si="3">(MAX(G4:H4)-MIN(G4:H4))*C4</f>
        <v>0.59999999999999987</v>
      </c>
      <c r="K4" s="1">
        <f t="shared" ref="K4:K30" si="4">(C4*D4)/E4</f>
        <v>3.7878787878787881</v>
      </c>
      <c r="L4" s="3">
        <f t="shared" ref="L4:L30" si="5">C4*D4/(F4*B$1)</f>
        <v>4.166666666666667</v>
      </c>
    </row>
    <row r="5" spans="1:12" x14ac:dyDescent="0.3">
      <c r="A5" t="s">
        <v>7</v>
      </c>
      <c r="B5" t="s">
        <v>31</v>
      </c>
      <c r="C5">
        <v>250</v>
      </c>
      <c r="D5" s="2">
        <v>6.5000000000000002E-2</v>
      </c>
      <c r="E5" s="1">
        <v>4.25</v>
      </c>
      <c r="F5">
        <v>1.5</v>
      </c>
      <c r="G5" s="1">
        <f t="shared" si="0"/>
        <v>1.7000000000000001E-2</v>
      </c>
      <c r="H5" s="1">
        <f t="shared" si="1"/>
        <v>1.7999999999999999E-2</v>
      </c>
      <c r="I5" t="str">
        <f t="shared" si="2"/>
        <v>Pin</v>
      </c>
      <c r="J5" s="1">
        <f t="shared" si="3"/>
        <v>0.24999999999999936</v>
      </c>
      <c r="K5" s="1">
        <f t="shared" si="4"/>
        <v>3.8235294117647061</v>
      </c>
      <c r="L5" s="3">
        <f t="shared" si="5"/>
        <v>3.6111111111111112</v>
      </c>
    </row>
    <row r="6" spans="1:12" x14ac:dyDescent="0.3">
      <c r="A6" t="s">
        <v>8</v>
      </c>
      <c r="B6" t="s">
        <v>31</v>
      </c>
      <c r="C6">
        <v>250</v>
      </c>
      <c r="D6" s="2">
        <v>0.05</v>
      </c>
      <c r="E6" s="1">
        <v>4.5</v>
      </c>
      <c r="F6">
        <v>1.5</v>
      </c>
      <c r="G6" s="1">
        <f t="shared" si="0"/>
        <v>1.7999999999999999E-2</v>
      </c>
      <c r="H6" s="1">
        <f t="shared" si="1"/>
        <v>1.7999999999999999E-2</v>
      </c>
      <c r="I6" t="str">
        <f t="shared" si="2"/>
        <v>-</v>
      </c>
      <c r="J6" s="1">
        <f t="shared" si="3"/>
        <v>0</v>
      </c>
      <c r="K6" s="1">
        <f t="shared" si="4"/>
        <v>2.7777777777777777</v>
      </c>
      <c r="L6" s="3">
        <f t="shared" si="5"/>
        <v>2.7777777777777777</v>
      </c>
    </row>
    <row r="7" spans="1:12" x14ac:dyDescent="0.3">
      <c r="A7" t="s">
        <v>8</v>
      </c>
      <c r="B7" t="s">
        <v>31</v>
      </c>
      <c r="C7">
        <v>500</v>
      </c>
      <c r="D7" s="2">
        <v>0.05</v>
      </c>
      <c r="E7" s="1">
        <v>8</v>
      </c>
      <c r="F7">
        <v>2.5</v>
      </c>
      <c r="G7" s="1">
        <f t="shared" si="0"/>
        <v>1.6E-2</v>
      </c>
      <c r="H7" s="1">
        <f t="shared" si="1"/>
        <v>1.4999999999999999E-2</v>
      </c>
      <c r="I7" t="str">
        <f t="shared" si="2"/>
        <v>Munten</v>
      </c>
      <c r="J7" s="1">
        <f t="shared" si="3"/>
        <v>0.50000000000000044</v>
      </c>
      <c r="K7" s="1">
        <f t="shared" si="4"/>
        <v>3.125</v>
      </c>
      <c r="L7" s="3">
        <f t="shared" si="5"/>
        <v>3.3333333333333335</v>
      </c>
    </row>
    <row r="8" spans="1:12" x14ac:dyDescent="0.3">
      <c r="A8" t="s">
        <v>9</v>
      </c>
      <c r="B8" t="s">
        <v>31</v>
      </c>
      <c r="C8">
        <v>333</v>
      </c>
      <c r="D8" s="2">
        <v>6.6000000000000003E-2</v>
      </c>
      <c r="E8" s="1">
        <v>5.25</v>
      </c>
      <c r="F8">
        <v>2</v>
      </c>
      <c r="G8" s="1">
        <f t="shared" si="0"/>
        <v>1.5765765765765764E-2</v>
      </c>
      <c r="H8" s="1">
        <f t="shared" si="1"/>
        <v>1.8018018018018018E-2</v>
      </c>
      <c r="I8" t="str">
        <f t="shared" si="2"/>
        <v>Pin</v>
      </c>
      <c r="J8" s="1">
        <f t="shared" si="3"/>
        <v>0.75000000000000044</v>
      </c>
      <c r="K8" s="1">
        <f t="shared" si="4"/>
        <v>4.1862857142857148</v>
      </c>
      <c r="L8" s="3">
        <f t="shared" si="5"/>
        <v>3.6630000000000003</v>
      </c>
    </row>
    <row r="9" spans="1:12" x14ac:dyDescent="0.3">
      <c r="A9" t="s">
        <v>10</v>
      </c>
      <c r="B9" t="s">
        <v>31</v>
      </c>
      <c r="C9">
        <v>333</v>
      </c>
      <c r="D9" s="2">
        <v>6.5000000000000002E-2</v>
      </c>
      <c r="E9" s="1">
        <v>5.25</v>
      </c>
      <c r="F9">
        <v>2</v>
      </c>
      <c r="G9" s="1">
        <f t="shared" si="0"/>
        <v>1.5765765765765764E-2</v>
      </c>
      <c r="H9" s="1">
        <f t="shared" si="1"/>
        <v>1.8018018018018018E-2</v>
      </c>
      <c r="I9" t="str">
        <f t="shared" si="2"/>
        <v>Pin</v>
      </c>
      <c r="J9" s="1">
        <f t="shared" si="3"/>
        <v>0.75000000000000044</v>
      </c>
      <c r="K9" s="1">
        <f t="shared" si="4"/>
        <v>4.1228571428571428</v>
      </c>
      <c r="L9" s="3">
        <f t="shared" si="5"/>
        <v>3.6074999999999999</v>
      </c>
    </row>
    <row r="10" spans="1:12" x14ac:dyDescent="0.3">
      <c r="A10" t="s">
        <v>11</v>
      </c>
      <c r="B10" t="s">
        <v>31</v>
      </c>
      <c r="C10">
        <v>333</v>
      </c>
      <c r="D10" s="2">
        <v>8.5000000000000006E-2</v>
      </c>
      <c r="E10" s="1">
        <v>5.5</v>
      </c>
      <c r="F10">
        <v>2</v>
      </c>
      <c r="G10" s="1">
        <f t="shared" si="0"/>
        <v>1.6516516516516516E-2</v>
      </c>
      <c r="H10" s="1">
        <f t="shared" si="1"/>
        <v>1.8018018018018018E-2</v>
      </c>
      <c r="I10" t="str">
        <f t="shared" si="2"/>
        <v>Pin</v>
      </c>
      <c r="J10" s="1">
        <f t="shared" si="3"/>
        <v>0.50000000000000033</v>
      </c>
      <c r="K10" s="1">
        <f t="shared" si="4"/>
        <v>5.1463636363636374</v>
      </c>
      <c r="L10" s="3">
        <f t="shared" si="5"/>
        <v>4.7175000000000002</v>
      </c>
    </row>
    <row r="11" spans="1:12" x14ac:dyDescent="0.3">
      <c r="A11" t="s">
        <v>12</v>
      </c>
      <c r="B11" t="s">
        <v>31</v>
      </c>
      <c r="C11">
        <v>333</v>
      </c>
      <c r="D11" s="2">
        <v>8.4000000000000005E-2</v>
      </c>
      <c r="E11" s="1">
        <v>5.75</v>
      </c>
      <c r="F11">
        <v>2</v>
      </c>
      <c r="G11" s="1">
        <f t="shared" si="0"/>
        <v>1.7267267267267267E-2</v>
      </c>
      <c r="H11" s="1">
        <f t="shared" si="1"/>
        <v>1.8018018018018018E-2</v>
      </c>
      <c r="I11" t="str">
        <f t="shared" si="2"/>
        <v>Pin</v>
      </c>
      <c r="J11" s="1">
        <f t="shared" si="3"/>
        <v>0.25000000000000017</v>
      </c>
      <c r="K11" s="1">
        <f t="shared" si="4"/>
        <v>4.8646956521739133</v>
      </c>
      <c r="L11" s="3">
        <f t="shared" si="5"/>
        <v>4.6619999999999999</v>
      </c>
    </row>
    <row r="12" spans="1:12" x14ac:dyDescent="0.3">
      <c r="A12" t="s">
        <v>13</v>
      </c>
      <c r="B12" t="s">
        <v>32</v>
      </c>
      <c r="C12">
        <v>333</v>
      </c>
      <c r="D12" s="2">
        <v>0</v>
      </c>
      <c r="E12" s="1">
        <v>3.3</v>
      </c>
      <c r="F12">
        <v>1</v>
      </c>
      <c r="G12" s="1">
        <f t="shared" si="0"/>
        <v>9.9099099099099093E-3</v>
      </c>
      <c r="H12" s="1">
        <f t="shared" si="1"/>
        <v>9.0090090090090089E-3</v>
      </c>
      <c r="I12" t="str">
        <f t="shared" si="2"/>
        <v>Munten</v>
      </c>
      <c r="J12" s="1">
        <f t="shared" si="3"/>
        <v>0.29999999999999982</v>
      </c>
      <c r="K12" s="1">
        <f t="shared" si="4"/>
        <v>0</v>
      </c>
      <c r="L12" s="3">
        <f t="shared" si="5"/>
        <v>0</v>
      </c>
    </row>
    <row r="13" spans="1:12" x14ac:dyDescent="0.3">
      <c r="A13" t="s">
        <v>14</v>
      </c>
      <c r="B13" t="s">
        <v>32</v>
      </c>
      <c r="C13">
        <v>500</v>
      </c>
      <c r="D13" s="2">
        <v>0</v>
      </c>
      <c r="E13" s="1">
        <v>8</v>
      </c>
      <c r="F13">
        <v>2.5</v>
      </c>
      <c r="G13" s="1">
        <f t="shared" si="0"/>
        <v>1.6E-2</v>
      </c>
      <c r="H13" s="1">
        <f t="shared" si="1"/>
        <v>1.4999999999999999E-2</v>
      </c>
      <c r="I13" t="str">
        <f t="shared" si="2"/>
        <v>Munten</v>
      </c>
      <c r="J13" s="1">
        <f t="shared" si="3"/>
        <v>0.50000000000000044</v>
      </c>
      <c r="K13" s="1">
        <f t="shared" si="4"/>
        <v>0</v>
      </c>
      <c r="L13" s="3">
        <f t="shared" si="5"/>
        <v>0</v>
      </c>
    </row>
    <row r="14" spans="1:12" x14ac:dyDescent="0.3">
      <c r="A14" t="s">
        <v>15</v>
      </c>
      <c r="B14" t="s">
        <v>33</v>
      </c>
      <c r="C14">
        <v>333</v>
      </c>
      <c r="D14" s="2">
        <v>0</v>
      </c>
      <c r="E14" s="1">
        <v>3</v>
      </c>
      <c r="F14">
        <v>1</v>
      </c>
      <c r="G14" s="1">
        <f t="shared" si="0"/>
        <v>9.0090090090090089E-3</v>
      </c>
      <c r="H14" s="1">
        <f t="shared" si="1"/>
        <v>9.0090090090090089E-3</v>
      </c>
      <c r="I14" t="str">
        <f t="shared" si="2"/>
        <v>-</v>
      </c>
      <c r="J14" s="1">
        <f t="shared" si="3"/>
        <v>0</v>
      </c>
      <c r="K14" s="1">
        <f t="shared" si="4"/>
        <v>0</v>
      </c>
      <c r="L14" s="3">
        <f t="shared" si="5"/>
        <v>0</v>
      </c>
    </row>
    <row r="15" spans="1:12" x14ac:dyDescent="0.3">
      <c r="A15" t="s">
        <v>16</v>
      </c>
      <c r="B15" t="s">
        <v>32</v>
      </c>
      <c r="C15">
        <v>500</v>
      </c>
      <c r="D15" s="2">
        <v>0</v>
      </c>
      <c r="E15" s="1">
        <v>3</v>
      </c>
      <c r="F15">
        <v>1</v>
      </c>
      <c r="G15" s="1">
        <f t="shared" si="0"/>
        <v>6.0000000000000001E-3</v>
      </c>
      <c r="H15" s="1">
        <f t="shared" si="1"/>
        <v>6.0000000000000001E-3</v>
      </c>
      <c r="I15" t="str">
        <f t="shared" si="2"/>
        <v>-</v>
      </c>
      <c r="J15" s="1">
        <f t="shared" si="3"/>
        <v>0</v>
      </c>
      <c r="K15" s="1">
        <f t="shared" si="4"/>
        <v>0</v>
      </c>
      <c r="L15" s="3">
        <f t="shared" si="5"/>
        <v>0</v>
      </c>
    </row>
    <row r="16" spans="1:12" x14ac:dyDescent="0.3">
      <c r="A16" t="s">
        <v>17</v>
      </c>
      <c r="B16" t="s">
        <v>33</v>
      </c>
      <c r="C16">
        <v>333</v>
      </c>
      <c r="D16" s="2">
        <v>0</v>
      </c>
      <c r="E16" s="1">
        <v>3</v>
      </c>
      <c r="F16">
        <v>1</v>
      </c>
      <c r="G16" s="1">
        <f t="shared" si="0"/>
        <v>9.0090090090090089E-3</v>
      </c>
      <c r="H16" s="1">
        <f t="shared" si="1"/>
        <v>9.0090090090090089E-3</v>
      </c>
      <c r="I16" t="str">
        <f t="shared" si="2"/>
        <v>-</v>
      </c>
      <c r="J16" s="1">
        <f t="shared" si="3"/>
        <v>0</v>
      </c>
      <c r="K16" s="1">
        <f t="shared" si="4"/>
        <v>0</v>
      </c>
      <c r="L16" s="3">
        <f t="shared" si="5"/>
        <v>0</v>
      </c>
    </row>
    <row r="17" spans="1:12" x14ac:dyDescent="0.3">
      <c r="A17" t="s">
        <v>18</v>
      </c>
      <c r="B17" t="s">
        <v>32</v>
      </c>
      <c r="C17">
        <v>250</v>
      </c>
      <c r="D17" s="2">
        <v>0</v>
      </c>
      <c r="E17" s="1">
        <v>3</v>
      </c>
      <c r="F17">
        <v>1</v>
      </c>
      <c r="G17" s="1">
        <f t="shared" si="0"/>
        <v>1.2E-2</v>
      </c>
      <c r="H17" s="1">
        <f t="shared" si="1"/>
        <v>1.2E-2</v>
      </c>
      <c r="I17" t="str">
        <f t="shared" si="2"/>
        <v>-</v>
      </c>
      <c r="J17" s="1">
        <f t="shared" si="3"/>
        <v>0</v>
      </c>
      <c r="K17" s="1">
        <f t="shared" si="4"/>
        <v>0</v>
      </c>
      <c r="L17" s="3">
        <f t="shared" si="5"/>
        <v>0</v>
      </c>
    </row>
    <row r="18" spans="1:12" x14ac:dyDescent="0.3">
      <c r="A18" t="s">
        <v>19</v>
      </c>
      <c r="B18" t="s">
        <v>33</v>
      </c>
      <c r="C18">
        <v>200</v>
      </c>
      <c r="D18" s="2">
        <v>0</v>
      </c>
      <c r="E18" s="1">
        <v>3.3</v>
      </c>
      <c r="F18">
        <v>1</v>
      </c>
      <c r="G18" s="1">
        <f t="shared" si="0"/>
        <v>1.6500000000000001E-2</v>
      </c>
      <c r="H18" s="1">
        <f t="shared" si="1"/>
        <v>1.4999999999999999E-2</v>
      </c>
      <c r="I18" t="str">
        <f t="shared" si="2"/>
        <v>Munten</v>
      </c>
      <c r="J18" s="1">
        <f t="shared" si="3"/>
        <v>0.30000000000000027</v>
      </c>
      <c r="K18" s="1">
        <f t="shared" si="4"/>
        <v>0</v>
      </c>
      <c r="L18" s="3">
        <f t="shared" si="5"/>
        <v>0</v>
      </c>
    </row>
    <row r="19" spans="1:12" x14ac:dyDescent="0.3">
      <c r="A19" t="s">
        <v>20</v>
      </c>
      <c r="B19" t="s">
        <v>33</v>
      </c>
      <c r="C19">
        <v>250</v>
      </c>
      <c r="D19" s="2">
        <v>0</v>
      </c>
      <c r="E19" s="1">
        <v>2</v>
      </c>
      <c r="F19">
        <v>1</v>
      </c>
      <c r="G19" s="1">
        <f t="shared" si="0"/>
        <v>8.0000000000000002E-3</v>
      </c>
      <c r="H19" s="1">
        <f t="shared" si="1"/>
        <v>1.2E-2</v>
      </c>
      <c r="I19" t="str">
        <f t="shared" si="2"/>
        <v>Pin</v>
      </c>
      <c r="J19" s="1">
        <f t="shared" si="3"/>
        <v>1</v>
      </c>
      <c r="K19" s="1">
        <f t="shared" si="4"/>
        <v>0</v>
      </c>
      <c r="L19" s="3">
        <f t="shared" si="5"/>
        <v>0</v>
      </c>
    </row>
    <row r="20" spans="1:12" x14ac:dyDescent="0.3">
      <c r="A20" t="s">
        <v>21</v>
      </c>
      <c r="B20" t="s">
        <v>33</v>
      </c>
      <c r="C20">
        <v>500</v>
      </c>
      <c r="D20" s="2">
        <v>0</v>
      </c>
      <c r="E20" s="1">
        <v>3.5</v>
      </c>
      <c r="F20">
        <v>1</v>
      </c>
      <c r="G20" s="1">
        <f t="shared" si="0"/>
        <v>7.0000000000000001E-3</v>
      </c>
      <c r="H20" s="1">
        <f t="shared" si="1"/>
        <v>6.0000000000000001E-3</v>
      </c>
      <c r="I20" t="str">
        <f t="shared" si="2"/>
        <v>Munten</v>
      </c>
      <c r="J20" s="1">
        <f t="shared" si="3"/>
        <v>0.5</v>
      </c>
      <c r="K20" s="1">
        <f t="shared" si="4"/>
        <v>0</v>
      </c>
      <c r="L20" s="3">
        <f t="shared" si="5"/>
        <v>0</v>
      </c>
    </row>
    <row r="21" spans="1:12" x14ac:dyDescent="0.3">
      <c r="A21" t="s">
        <v>22</v>
      </c>
      <c r="B21" t="s">
        <v>33</v>
      </c>
      <c r="C21">
        <v>250</v>
      </c>
      <c r="D21" s="2">
        <v>0</v>
      </c>
      <c r="E21" s="1">
        <v>3.5</v>
      </c>
      <c r="F21">
        <v>1</v>
      </c>
      <c r="G21" s="1">
        <f t="shared" si="0"/>
        <v>1.4E-2</v>
      </c>
      <c r="H21" s="1">
        <f t="shared" si="1"/>
        <v>1.2E-2</v>
      </c>
      <c r="I21" t="str">
        <f t="shared" si="2"/>
        <v>Munten</v>
      </c>
      <c r="J21" s="1">
        <f t="shared" si="3"/>
        <v>0.5</v>
      </c>
      <c r="K21" s="1">
        <f t="shared" si="4"/>
        <v>0</v>
      </c>
      <c r="L21" s="3">
        <f t="shared" si="5"/>
        <v>0</v>
      </c>
    </row>
    <row r="22" spans="1:12" x14ac:dyDescent="0.3">
      <c r="A22" t="s">
        <v>23</v>
      </c>
      <c r="B22" t="s">
        <v>33</v>
      </c>
      <c r="C22">
        <v>500</v>
      </c>
      <c r="D22" s="2">
        <v>0</v>
      </c>
      <c r="E22" s="1">
        <v>4</v>
      </c>
      <c r="F22">
        <v>1.5</v>
      </c>
      <c r="G22" s="1">
        <f t="shared" si="0"/>
        <v>8.0000000000000002E-3</v>
      </c>
      <c r="H22" s="1">
        <f t="shared" si="1"/>
        <v>8.9999999999999993E-3</v>
      </c>
      <c r="I22" t="str">
        <f t="shared" si="2"/>
        <v>Pin</v>
      </c>
      <c r="J22" s="1">
        <f t="shared" si="3"/>
        <v>0.49999999999999956</v>
      </c>
      <c r="K22" s="1">
        <f t="shared" si="4"/>
        <v>0</v>
      </c>
      <c r="L22" s="3">
        <f t="shared" si="5"/>
        <v>0</v>
      </c>
    </row>
    <row r="23" spans="1:12" x14ac:dyDescent="0.3">
      <c r="A23" t="s">
        <v>24</v>
      </c>
      <c r="B23" t="s">
        <v>34</v>
      </c>
      <c r="C23">
        <v>250</v>
      </c>
      <c r="D23" s="2">
        <v>0</v>
      </c>
      <c r="E23" s="1">
        <v>3.2</v>
      </c>
      <c r="F23">
        <v>1</v>
      </c>
      <c r="G23" s="1">
        <f t="shared" si="0"/>
        <v>1.2800000000000001E-2</v>
      </c>
      <c r="H23" s="1">
        <f t="shared" si="1"/>
        <v>1.2E-2</v>
      </c>
      <c r="I23" t="str">
        <f t="shared" si="2"/>
        <v>Munten</v>
      </c>
      <c r="J23" s="1">
        <f t="shared" si="3"/>
        <v>0.20000000000000009</v>
      </c>
      <c r="K23" s="1">
        <f t="shared" si="4"/>
        <v>0</v>
      </c>
      <c r="L23" s="3">
        <f t="shared" si="5"/>
        <v>0</v>
      </c>
    </row>
    <row r="24" spans="1:12" x14ac:dyDescent="0.3">
      <c r="A24" t="s">
        <v>25</v>
      </c>
      <c r="B24" t="s">
        <v>34</v>
      </c>
      <c r="C24">
        <v>250</v>
      </c>
      <c r="D24" s="2">
        <v>0</v>
      </c>
      <c r="E24" s="1">
        <v>3.4</v>
      </c>
      <c r="F24">
        <v>1</v>
      </c>
      <c r="G24" s="1">
        <f t="shared" si="0"/>
        <v>1.3599999999999999E-2</v>
      </c>
      <c r="H24" s="1">
        <f t="shared" si="1"/>
        <v>1.2E-2</v>
      </c>
      <c r="I24" t="str">
        <f t="shared" si="2"/>
        <v>Munten</v>
      </c>
      <c r="J24" s="1">
        <f t="shared" si="3"/>
        <v>0.39999999999999974</v>
      </c>
      <c r="K24" s="1">
        <f t="shared" si="4"/>
        <v>0</v>
      </c>
      <c r="L24" s="3">
        <f t="shared" si="5"/>
        <v>0</v>
      </c>
    </row>
    <row r="25" spans="1:12" x14ac:dyDescent="0.3">
      <c r="A25" t="s">
        <v>26</v>
      </c>
      <c r="B25" t="s">
        <v>34</v>
      </c>
      <c r="C25">
        <v>100</v>
      </c>
      <c r="D25" s="2">
        <v>0</v>
      </c>
      <c r="E25" s="1">
        <v>3.2</v>
      </c>
      <c r="F25">
        <v>1</v>
      </c>
      <c r="G25" s="1">
        <f t="shared" si="0"/>
        <v>3.2000000000000001E-2</v>
      </c>
      <c r="H25" s="1">
        <f t="shared" si="1"/>
        <v>0.03</v>
      </c>
      <c r="I25" t="str">
        <f t="shared" si="2"/>
        <v>Munten</v>
      </c>
      <c r="J25" s="1">
        <f t="shared" si="3"/>
        <v>0.20000000000000018</v>
      </c>
      <c r="K25" s="1">
        <f t="shared" si="4"/>
        <v>0</v>
      </c>
      <c r="L25" s="3">
        <f t="shared" si="5"/>
        <v>0</v>
      </c>
    </row>
    <row r="26" spans="1:12" x14ac:dyDescent="0.3">
      <c r="A26" t="s">
        <v>27</v>
      </c>
      <c r="B26" t="s">
        <v>34</v>
      </c>
      <c r="C26">
        <v>250</v>
      </c>
      <c r="D26" s="2">
        <v>0</v>
      </c>
      <c r="E26" s="1">
        <v>3</v>
      </c>
      <c r="F26">
        <v>1</v>
      </c>
      <c r="G26" s="1">
        <f t="shared" si="0"/>
        <v>1.2E-2</v>
      </c>
      <c r="H26" s="1">
        <f t="shared" si="1"/>
        <v>1.2E-2</v>
      </c>
      <c r="I26" t="str">
        <f t="shared" si="2"/>
        <v>-</v>
      </c>
      <c r="J26" s="1">
        <f t="shared" si="3"/>
        <v>0</v>
      </c>
      <c r="K26" s="1">
        <f t="shared" si="4"/>
        <v>0</v>
      </c>
      <c r="L26" s="3">
        <f t="shared" si="5"/>
        <v>0</v>
      </c>
    </row>
    <row r="27" spans="1:12" x14ac:dyDescent="0.3">
      <c r="A27" t="s">
        <v>28</v>
      </c>
      <c r="B27" t="s">
        <v>34</v>
      </c>
      <c r="C27">
        <v>250</v>
      </c>
      <c r="D27" s="2">
        <v>0</v>
      </c>
      <c r="E27" s="1">
        <v>3.4</v>
      </c>
      <c r="F27">
        <v>1</v>
      </c>
      <c r="G27" s="1">
        <f t="shared" si="0"/>
        <v>1.3599999999999999E-2</v>
      </c>
      <c r="H27" s="1">
        <f t="shared" si="1"/>
        <v>1.2E-2</v>
      </c>
      <c r="I27" t="str">
        <f t="shared" si="2"/>
        <v>Munten</v>
      </c>
      <c r="J27" s="1">
        <f t="shared" si="3"/>
        <v>0.39999999999999974</v>
      </c>
      <c r="K27" s="1">
        <f t="shared" si="4"/>
        <v>0</v>
      </c>
      <c r="L27" s="3">
        <f t="shared" si="5"/>
        <v>0</v>
      </c>
    </row>
    <row r="28" spans="1:12" x14ac:dyDescent="0.3">
      <c r="A28" t="s">
        <v>29</v>
      </c>
      <c r="B28" t="s">
        <v>34</v>
      </c>
      <c r="C28">
        <v>250</v>
      </c>
      <c r="D28" s="2">
        <v>0</v>
      </c>
      <c r="E28" s="1">
        <v>4.25</v>
      </c>
      <c r="F28">
        <v>1.5</v>
      </c>
      <c r="G28" s="1">
        <f t="shared" si="0"/>
        <v>1.7000000000000001E-2</v>
      </c>
      <c r="H28" s="1">
        <f t="shared" si="1"/>
        <v>1.7999999999999999E-2</v>
      </c>
      <c r="I28" t="str">
        <f t="shared" si="2"/>
        <v>Pin</v>
      </c>
      <c r="J28" s="1">
        <f t="shared" si="3"/>
        <v>0.24999999999999936</v>
      </c>
      <c r="K28" s="1">
        <f t="shared" si="4"/>
        <v>0</v>
      </c>
      <c r="L28" s="3">
        <f t="shared" si="5"/>
        <v>0</v>
      </c>
    </row>
    <row r="29" spans="1:12" x14ac:dyDescent="0.3">
      <c r="A29" t="s">
        <v>35</v>
      </c>
      <c r="B29" t="s">
        <v>34</v>
      </c>
      <c r="C29">
        <v>250</v>
      </c>
      <c r="D29" s="2">
        <v>0.4</v>
      </c>
      <c r="E29" s="1">
        <v>7</v>
      </c>
      <c r="F29">
        <v>2</v>
      </c>
      <c r="G29" s="1">
        <f t="shared" si="0"/>
        <v>2.8000000000000001E-2</v>
      </c>
      <c r="H29" s="1">
        <f t="shared" si="1"/>
        <v>2.4E-2</v>
      </c>
      <c r="I29" t="str">
        <f t="shared" si="2"/>
        <v>Munten</v>
      </c>
      <c r="J29" s="1">
        <f t="shared" si="3"/>
        <v>1</v>
      </c>
      <c r="K29" s="1">
        <f>(35*D29)/E29</f>
        <v>2</v>
      </c>
      <c r="L29" s="3">
        <f>35*D29/(F29*B$1)</f>
        <v>2.3333333333333335</v>
      </c>
    </row>
    <row r="30" spans="1:12" x14ac:dyDescent="0.3">
      <c r="A30" t="s">
        <v>30</v>
      </c>
      <c r="B30" t="s">
        <v>15</v>
      </c>
      <c r="C30">
        <v>200</v>
      </c>
      <c r="D30" s="2">
        <v>0</v>
      </c>
      <c r="E30" s="1">
        <v>3.3</v>
      </c>
      <c r="F30">
        <v>1</v>
      </c>
      <c r="G30" s="1">
        <f t="shared" si="0"/>
        <v>1.6500000000000001E-2</v>
      </c>
      <c r="H30" s="1">
        <f t="shared" si="1"/>
        <v>1.4999999999999999E-2</v>
      </c>
      <c r="I30" t="str">
        <f t="shared" si="2"/>
        <v>Munten</v>
      </c>
      <c r="J30" s="1">
        <f t="shared" si="3"/>
        <v>0.30000000000000027</v>
      </c>
      <c r="K30" s="1">
        <f t="shared" si="4"/>
        <v>0</v>
      </c>
      <c r="L30" s="3">
        <f t="shared" si="5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Vernet, Lars</dc:creator>
  <cp:lastModifiedBy>Vernet, Lars</cp:lastModifiedBy>
  <dcterms:created xsi:type="dcterms:W3CDTF">2025-10-25T12:45:14Z</dcterms:created>
  <dcterms:modified xsi:type="dcterms:W3CDTF">2025-11-03T15:47:34Z</dcterms:modified>
</cp:coreProperties>
</file>